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Шаблон «Формула прибыли»" sheetId="1" r:id="rId4"/>
  </sheets>
  <definedNames/>
  <calcPr/>
  <extLst>
    <ext uri="GoogleSheetsCustomDataVersion2">
      <go:sheetsCustomData xmlns:go="http://customooxmlschemas.google.com/" r:id="rId5" roundtripDataChecksum="+uJsfSLOOJ3UhBiyu81BYnMsTcIF/nlVw5T0iAGXu3c="/>
    </ext>
  </extLst>
</workbook>
</file>

<file path=xl/sharedStrings.xml><?xml version="1.0" encoding="utf-8"?>
<sst xmlns="http://schemas.openxmlformats.org/spreadsheetml/2006/main" count="22" uniqueCount="20">
  <si>
    <r>
      <rPr>
        <rFont val="Arial"/>
        <b/>
        <color rgb="FFFFFFFF"/>
        <sz val="16.0"/>
      </rPr>
      <t>Брейкдаун по опознанным чекам</t>
    </r>
    <r>
      <rPr>
        <rFont val="Arial"/>
        <color rgb="FFFFFFFF"/>
        <sz val="16.0"/>
      </rPr>
      <t>. Для расчета нужно изменять данные только в красных ячейках</t>
    </r>
  </si>
  <si>
    <r>
      <rPr>
        <rFont val="Arial"/>
        <b/>
        <color theme="1"/>
        <sz val="11.0"/>
      </rPr>
      <t>Инструкция:</t>
    </r>
    <r>
      <rPr>
        <rFont val="Arial"/>
        <b/>
        <color theme="1"/>
        <sz val="9.0"/>
      </rPr>
      <t xml:space="preserve">
0. Создайте копию документа в папке проекта; добавьте в названии документа </t>
    </r>
    <r>
      <rPr>
        <rFont val="Arial"/>
        <b/>
        <color rgb="FF990000"/>
        <sz val="9.0"/>
      </rPr>
      <t>Название компании клиента</t>
    </r>
    <r>
      <rPr>
        <rFont val="Arial"/>
        <b/>
        <color theme="1"/>
        <sz val="9.0"/>
      </rPr>
      <t xml:space="preserve">.
</t>
    </r>
    <r>
      <rPr>
        <rFont val="Arial"/>
        <color theme="1"/>
        <sz val="9.0"/>
      </rPr>
      <t xml:space="preserve">1. </t>
    </r>
    <r>
      <rPr>
        <rFont val="Arial"/>
        <b/>
        <color theme="1"/>
        <sz val="9.0"/>
      </rPr>
      <t>Выберите одну из четырех таблиц</t>
    </r>
    <r>
      <rPr>
        <rFont val="Arial"/>
        <color theme="1"/>
        <sz val="9.0"/>
      </rPr>
      <t xml:space="preserve"> (Брейк по опознанным чекам / Брейк по неопознанным чекам / Брейк по опознанным+неопознанным чекам / Брейк для b2b со слотами) для использования как шаблон. Ненужные таблицы удалите из файла.
2. </t>
    </r>
    <r>
      <rPr>
        <rFont val="Arial"/>
        <b/>
        <color theme="1"/>
        <sz val="9.0"/>
      </rPr>
      <t xml:space="preserve">Укажите в ячейке </t>
    </r>
    <r>
      <rPr>
        <rFont val="Arial"/>
        <b/>
        <color rgb="FF990000"/>
        <sz val="9.0"/>
      </rPr>
      <t>A5</t>
    </r>
    <r>
      <rPr>
        <rFont val="Arial"/>
        <color theme="1"/>
        <sz val="9.0"/>
      </rPr>
      <t xml:space="preserve"> целевой процент прироста по выручке на следующий год. Как правило, цели клиента по приросту на следующий год известны с установочной встречи проекта. Если клиент не назвал цель прироста, то указываем 20%.
3. </t>
    </r>
    <r>
      <rPr>
        <rFont val="Arial"/>
        <b/>
        <color theme="1"/>
        <sz val="9.0"/>
      </rPr>
      <t xml:space="preserve">Укажите в ячейке </t>
    </r>
    <r>
      <rPr>
        <rFont val="Arial"/>
        <b/>
        <color rgb="FF990000"/>
        <sz val="9.0"/>
      </rPr>
      <t>A7</t>
    </r>
    <r>
      <rPr>
        <rFont val="Arial"/>
        <color theme="1"/>
        <sz val="9.0"/>
      </rPr>
      <t xml:space="preserve"> период времени, по которому будете считать текущие показатели.
4. </t>
    </r>
    <r>
      <rPr>
        <rFont val="Arial"/>
        <b/>
        <color theme="1"/>
        <sz val="9.0"/>
      </rPr>
      <t>Укажите в</t>
    </r>
    <r>
      <rPr>
        <rFont val="Arial"/>
        <b/>
        <color rgb="FF990000"/>
        <sz val="9.0"/>
      </rPr>
      <t xml:space="preserve"> красных ячейках A9, B9, D9, E9</t>
    </r>
    <r>
      <rPr>
        <rFont val="Arial"/>
        <color theme="1"/>
        <sz val="9.0"/>
      </rPr>
      <t xml:space="preserve"> текущие показатели компании за выбранный период. 
5. </t>
    </r>
    <r>
      <rPr>
        <rFont val="Arial"/>
        <b/>
        <color theme="1"/>
        <sz val="9.0"/>
      </rPr>
      <t xml:space="preserve">Определите </t>
    </r>
    <r>
      <rPr>
        <rFont val="Arial"/>
        <color theme="1"/>
        <sz val="9.0"/>
      </rPr>
      <t xml:space="preserve">целевые рычаги для роста и </t>
    </r>
    <r>
      <rPr>
        <rFont val="Arial"/>
        <b/>
        <color theme="1"/>
        <sz val="9.0"/>
      </rPr>
      <t>согласуйте</t>
    </r>
    <r>
      <rPr>
        <rFont val="Arial"/>
        <color theme="1"/>
        <sz val="9.0"/>
      </rPr>
      <t xml:space="preserve"> с партнером. Обычно это 2-3 рычага.
6. </t>
    </r>
    <r>
      <rPr>
        <rFont val="Arial"/>
        <b/>
        <color theme="1"/>
        <sz val="9.0"/>
      </rPr>
      <t xml:space="preserve">Укажите в ячейках </t>
    </r>
    <r>
      <rPr>
        <rFont val="Arial"/>
        <b/>
        <color rgb="FF990000"/>
        <sz val="9.0"/>
      </rPr>
      <t>B19:G19</t>
    </r>
    <r>
      <rPr>
        <rFont val="Arial"/>
        <color theme="1"/>
        <sz val="9.0"/>
      </rPr>
      <t xml:space="preserve"> единицу для целевых рычагов роста.
7. </t>
    </r>
    <r>
      <rPr>
        <rFont val="Arial"/>
        <b/>
        <color theme="1"/>
        <sz val="9.0"/>
      </rPr>
      <t>Скопируйте на слайд</t>
    </r>
    <r>
      <rPr>
        <rFont val="Arial"/>
        <color theme="1"/>
        <sz val="9.0"/>
      </rPr>
      <t xml:space="preserve"> с брейкдауном таблицу </t>
    </r>
    <r>
      <rPr>
        <rFont val="Arial"/>
        <b/>
        <color theme="1"/>
        <sz val="9.0"/>
      </rPr>
      <t>A7:I15</t>
    </r>
    <r>
      <rPr>
        <rFont val="Arial"/>
        <color theme="1"/>
        <sz val="9.0"/>
      </rPr>
      <t xml:space="preserve">. 
8. </t>
    </r>
    <r>
      <rPr>
        <rFont val="Arial"/>
        <b/>
        <color theme="1"/>
        <sz val="9.0"/>
      </rPr>
      <t>Перенесите на слайд</t>
    </r>
    <r>
      <rPr>
        <rFont val="Arial"/>
        <color theme="1"/>
        <sz val="9.0"/>
      </rPr>
      <t xml:space="preserve"> с брейкдауном процент необходимого прироста на 1 рычаг (</t>
    </r>
    <r>
      <rPr>
        <rFont val="Arial"/>
        <b/>
        <color theme="1"/>
        <sz val="9.0"/>
      </rPr>
      <t>ячейка D24</t>
    </r>
    <r>
      <rPr>
        <rFont val="Arial"/>
        <color theme="1"/>
        <sz val="9.0"/>
      </rPr>
      <t>), необходимые значения прироста по каждому показателю (</t>
    </r>
    <r>
      <rPr>
        <rFont val="Arial"/>
        <b/>
        <color theme="1"/>
        <sz val="9.0"/>
      </rPr>
      <t>строка 20</t>
    </r>
    <r>
      <rPr>
        <rFont val="Arial"/>
        <color theme="1"/>
        <sz val="9.0"/>
      </rPr>
      <t>) и целевые показатели (</t>
    </r>
    <r>
      <rPr>
        <rFont val="Arial"/>
        <b/>
        <color theme="1"/>
        <sz val="9.0"/>
      </rPr>
      <t>строка 21</t>
    </r>
    <r>
      <rPr>
        <rFont val="Arial"/>
        <color theme="1"/>
        <sz val="9.0"/>
      </rPr>
      <t>).</t>
    </r>
  </si>
  <si>
    <t>Цели по приросту на следующий год</t>
  </si>
  <si>
    <r>
      <rPr>
        <rFont val="Arial"/>
        <b/>
        <color theme="1"/>
        <sz val="10.0"/>
      </rPr>
      <t>Текущие показатели за период 01.01.2023-05.12.2024</t>
    </r>
    <r>
      <rPr>
        <rFont val="Arial"/>
        <b/>
        <color rgb="FF990000"/>
        <sz val="10.0"/>
      </rPr>
      <t xml:space="preserve">
</t>
    </r>
    <r>
      <rPr>
        <rFont val="Arial"/>
        <b/>
        <color theme="1"/>
        <sz val="10.0"/>
      </rPr>
      <t>Брейкдаун демонстрирует целевые показатели в случае прироста за счет одного фин. рычага:</t>
    </r>
  </si>
  <si>
    <t xml:space="preserve">Выручка
</t>
  </si>
  <si>
    <t>Количество клиентов</t>
  </si>
  <si>
    <t>LTV</t>
  </si>
  <si>
    <t>Количество 
чеков на клиента</t>
  </si>
  <si>
    <t>Средний чек</t>
  </si>
  <si>
    <t xml:space="preserve">Средняя глубина чека </t>
  </si>
  <si>
    <t>Средняя стоимость SKU</t>
  </si>
  <si>
    <t>Слоты</t>
  </si>
  <si>
    <t>Чтобы увеличить выручку за счет только одного из финансовых рычагов – достаточно изменить следующие показатели</t>
  </si>
  <si>
    <r>
      <rPr>
        <rFont val="Arial"/>
        <b/>
        <color rgb="FFFFFFFF"/>
        <sz val="10.0"/>
      </rPr>
      <t xml:space="preserve">Расчет необходимого прироста по рычагам. </t>
    </r>
    <r>
      <rPr>
        <rFont val="Arial"/>
        <b val="0"/>
        <color rgb="FFFFFFFF"/>
        <sz val="10.0"/>
      </rPr>
      <t>Указать "1" в красной ячейке, если растем по данному рычагу</t>
    </r>
  </si>
  <si>
    <t>Определен рычаг</t>
  </si>
  <si>
    <t>Необходимый прирост</t>
  </si>
  <si>
    <t>Целевой показатель</t>
  </si>
  <si>
    <t>Дельта прироста</t>
  </si>
  <si>
    <t>Количество рычагов</t>
  </si>
  <si>
    <t>Необходимый % прироста на 1 рычаг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</si>
</sst>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"/>
    <numFmt numFmtId="165" formatCode="0.0%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sz val="16.0"/>
      <color rgb="FFFFFFFF"/>
      <name val="Arial"/>
    </font>
    <font>
      <sz val="9.0"/>
      <color theme="1"/>
      <name val="Arial"/>
    </font>
    <font>
      <b/>
      <sz val="9.0"/>
      <color theme="1"/>
      <name val="Arial"/>
    </font>
    <font>
      <b/>
      <sz val="10.0"/>
      <color theme="1"/>
      <name val="Arial"/>
    </font>
    <font/>
    <font>
      <b/>
      <sz val="10.0"/>
      <color rgb="FFFFFFF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5850"/>
        <bgColor rgb="FFFF5850"/>
      </patternFill>
    </fill>
    <fill>
      <patternFill patternType="solid">
        <fgColor rgb="FFE2F1FF"/>
        <bgColor rgb="FFE2F1FF"/>
      </patternFill>
    </fill>
    <fill>
      <patternFill patternType="solid">
        <fgColor rgb="FFF4CCCC"/>
        <bgColor rgb="FFF4CCCC"/>
      </patternFill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/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4" xfId="0" applyAlignment="1" applyFont="1" applyNumberFormat="1">
      <alignment vertical="center"/>
    </xf>
    <xf borderId="1" fillId="2" fontId="2" numFmtId="4" xfId="0" applyAlignment="1" applyBorder="1" applyFill="1" applyFont="1" applyNumberFormat="1">
      <alignment vertical="center"/>
    </xf>
    <xf borderId="1" fillId="2" fontId="1" numFmtId="4" xfId="0" applyAlignment="1" applyBorder="1" applyFont="1" applyNumberFormat="1">
      <alignment vertical="center"/>
    </xf>
    <xf borderId="2" fillId="0" fontId="3" numFmtId="4" xfId="0" applyAlignment="1" applyBorder="1" applyFont="1" applyNumberFormat="1">
      <alignment vertical="center"/>
    </xf>
    <xf borderId="2" fillId="0" fontId="1" numFmtId="4" xfId="0" applyAlignment="1" applyBorder="1" applyFont="1" applyNumberFormat="1">
      <alignment vertical="center"/>
    </xf>
    <xf borderId="0" fillId="0" fontId="1" numFmtId="0" xfId="0" applyAlignment="1" applyFont="1">
      <alignment vertical="center"/>
    </xf>
    <xf borderId="3" fillId="3" fontId="4" numFmtId="0" xfId="0" applyAlignment="1" applyBorder="1" applyFill="1" applyFont="1">
      <alignment shrinkToFit="0" vertical="center" wrapText="1"/>
    </xf>
    <xf borderId="0" fillId="0" fontId="1" numFmtId="9" xfId="0" applyAlignment="1" applyFont="1" applyNumberFormat="1">
      <alignment vertical="center"/>
    </xf>
    <xf borderId="3" fillId="4" fontId="4" numFmtId="9" xfId="0" applyAlignment="1" applyBorder="1" applyFill="1" applyFont="1" applyNumberFormat="1">
      <alignment vertical="center"/>
    </xf>
    <xf borderId="4" fillId="3" fontId="5" numFmtId="4" xfId="0" applyAlignment="1" applyBorder="1" applyFont="1" applyNumberFormat="1">
      <alignment vertical="center"/>
    </xf>
    <xf borderId="5" fillId="3" fontId="1" numFmtId="4" xfId="0" applyAlignment="1" applyBorder="1" applyFont="1" applyNumberFormat="1">
      <alignment vertical="center"/>
    </xf>
    <xf borderId="6" fillId="3" fontId="1" numFmtId="4" xfId="0" applyAlignment="1" applyBorder="1" applyFont="1" applyNumberFormat="1">
      <alignment vertical="center"/>
    </xf>
    <xf borderId="3" fillId="3" fontId="5" numFmtId="4" xfId="0" applyAlignment="1" applyBorder="1" applyFont="1" applyNumberFormat="1">
      <alignment shrinkToFit="0" vertical="center" wrapText="1"/>
    </xf>
    <xf borderId="7" fillId="3" fontId="5" numFmtId="4" xfId="0" applyAlignment="1" applyBorder="1" applyFont="1" applyNumberFormat="1">
      <alignment shrinkToFit="0" vertical="center" wrapText="1"/>
    </xf>
    <xf borderId="8" fillId="0" fontId="6" numFmtId="0" xfId="0" applyBorder="1" applyFont="1"/>
    <xf borderId="0" fillId="0" fontId="1" numFmtId="3" xfId="0" applyAlignment="1" applyFont="1" applyNumberFormat="1">
      <alignment vertical="center"/>
    </xf>
    <xf borderId="3" fillId="4" fontId="5" numFmtId="3" xfId="0" applyAlignment="1" applyBorder="1" applyFont="1" applyNumberFormat="1">
      <alignment shrinkToFit="0" vertical="center" wrapText="1"/>
    </xf>
    <xf borderId="3" fillId="4" fontId="5" numFmtId="164" xfId="0" applyAlignment="1" applyBorder="1" applyFont="1" applyNumberFormat="1">
      <alignment shrinkToFit="0" vertical="center" wrapText="1"/>
    </xf>
    <xf borderId="9" fillId="0" fontId="6" numFmtId="0" xfId="0" applyBorder="1" applyFont="1"/>
    <xf borderId="10" fillId="0" fontId="6" numFmtId="0" xfId="0" applyBorder="1" applyFont="1"/>
    <xf borderId="3" fillId="5" fontId="1" numFmtId="3" xfId="0" applyAlignment="1" applyBorder="1" applyFill="1" applyFont="1" applyNumberFormat="1">
      <alignment vertical="center"/>
    </xf>
    <xf borderId="3" fillId="6" fontId="5" numFmtId="3" xfId="0" applyAlignment="1" applyBorder="1" applyFill="1" applyFont="1" applyNumberFormat="1">
      <alignment shrinkToFit="0" vertical="center" wrapText="1"/>
    </xf>
    <xf borderId="3" fillId="0" fontId="1" numFmtId="3" xfId="0" applyAlignment="1" applyBorder="1" applyFont="1" applyNumberFormat="1">
      <alignment shrinkToFit="0" vertical="center" wrapText="1"/>
    </xf>
    <xf borderId="3" fillId="0" fontId="1" numFmtId="164" xfId="0" applyAlignment="1" applyBorder="1" applyFont="1" applyNumberFormat="1">
      <alignment shrinkToFit="0" vertical="center" wrapText="1"/>
    </xf>
    <xf borderId="3" fillId="7" fontId="5" numFmtId="3" xfId="0" applyAlignment="1" applyBorder="1" applyFill="1" applyFont="1" applyNumberFormat="1">
      <alignment shrinkToFit="0" vertical="center" wrapText="1"/>
    </xf>
    <xf borderId="3" fillId="0" fontId="5" numFmtId="4" xfId="0" applyAlignment="1" applyBorder="1" applyFont="1" applyNumberFormat="1">
      <alignment shrinkToFit="0" vertical="center" wrapText="1"/>
    </xf>
    <xf borderId="3" fillId="6" fontId="5" numFmtId="164" xfId="0" applyAlignment="1" applyBorder="1" applyFont="1" applyNumberFormat="1">
      <alignment shrinkToFit="0" vertical="center" wrapText="1"/>
    </xf>
    <xf borderId="4" fillId="2" fontId="7" numFmtId="4" xfId="0" applyAlignment="1" applyBorder="1" applyFont="1" applyNumberFormat="1">
      <alignment vertical="center"/>
    </xf>
    <xf borderId="5" fillId="2" fontId="1" numFmtId="4" xfId="0" applyAlignment="1" applyBorder="1" applyFont="1" applyNumberFormat="1">
      <alignment vertical="center"/>
    </xf>
    <xf borderId="6" fillId="2" fontId="1" numFmtId="4" xfId="0" applyAlignment="1" applyBorder="1" applyFont="1" applyNumberFormat="1">
      <alignment vertical="center"/>
    </xf>
    <xf borderId="3" fillId="0" fontId="1" numFmtId="4" xfId="0" applyAlignment="1" applyBorder="1" applyFont="1" applyNumberFormat="1">
      <alignment vertical="center"/>
    </xf>
    <xf borderId="3" fillId="0" fontId="5" numFmtId="0" xfId="0" applyAlignment="1" applyBorder="1" applyFont="1">
      <alignment vertical="center"/>
    </xf>
    <xf borderId="3" fillId="4" fontId="5" numFmtId="3" xfId="0" applyAlignment="1" applyBorder="1" applyFont="1" applyNumberFormat="1">
      <alignment vertical="center"/>
    </xf>
    <xf borderId="3" fillId="4" fontId="1" numFmtId="3" xfId="0" applyAlignment="1" applyBorder="1" applyFont="1" applyNumberFormat="1">
      <alignment vertical="center"/>
    </xf>
    <xf borderId="3" fillId="0" fontId="1" numFmtId="3" xfId="0" applyAlignment="1" applyBorder="1" applyFont="1" applyNumberFormat="1">
      <alignment vertical="center"/>
    </xf>
    <xf borderId="3" fillId="0" fontId="1" numFmtId="164" xfId="0" applyAlignment="1" applyBorder="1" applyFont="1" applyNumberFormat="1">
      <alignment vertical="center"/>
    </xf>
    <xf borderId="3" fillId="0" fontId="5" numFmtId="4" xfId="0" applyAlignment="1" applyBorder="1" applyFont="1" applyNumberFormat="1">
      <alignment vertical="center"/>
    </xf>
    <xf borderId="3" fillId="6" fontId="1" numFmtId="3" xfId="0" applyAlignment="1" applyBorder="1" applyFont="1" applyNumberFormat="1">
      <alignment vertical="center"/>
    </xf>
    <xf borderId="3" fillId="0" fontId="1" numFmtId="9" xfId="0" applyAlignment="1" applyBorder="1" applyFont="1" applyNumberFormat="1">
      <alignment vertical="center"/>
    </xf>
    <xf borderId="3" fillId="0" fontId="1" numFmtId="165" xfId="0" applyAlignment="1" applyBorder="1" applyFont="1" applyNumberFormat="1">
      <alignment vertical="center"/>
    </xf>
    <xf borderId="0" fillId="0" fontId="1" numFmtId="4" xfId="0" applyAlignment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.25"/>
    <col customWidth="1" min="2" max="2" width="19.0"/>
    <col customWidth="1" min="3" max="9" width="10.75"/>
    <col customWidth="1" min="10" max="10" width="19.5"/>
    <col customWidth="1" min="11" max="11" width="10.75"/>
    <col customWidth="1" min="12" max="28" width="11.13"/>
  </cols>
  <sheetData>
    <row r="1" ht="15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customHeight="1">
      <c r="A2" s="1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5.75" customHeight="1">
      <c r="A3" s="6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5.75" customHeight="1">
      <c r="A4" s="6"/>
      <c r="B4" s="7" t="s">
        <v>2</v>
      </c>
      <c r="C4" s="6"/>
      <c r="D4" s="6"/>
      <c r="E4" s="6"/>
      <c r="F4" s="6"/>
      <c r="G4" s="6"/>
      <c r="H4" s="6"/>
      <c r="I4" s="6"/>
      <c r="J4" s="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5.75" customHeight="1">
      <c r="A5" s="8"/>
      <c r="B5" s="9">
        <v>0.15</v>
      </c>
      <c r="C5" s="6"/>
      <c r="D5" s="6"/>
      <c r="E5" s="6"/>
      <c r="F5" s="6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5.75" customHeight="1">
      <c r="A7" s="1"/>
      <c r="B7" s="10" t="s">
        <v>3</v>
      </c>
      <c r="C7" s="11"/>
      <c r="D7" s="11"/>
      <c r="E7" s="11"/>
      <c r="F7" s="11"/>
      <c r="G7" s="11"/>
      <c r="H7" s="11"/>
      <c r="I7" s="11"/>
      <c r="J7" s="11"/>
      <c r="K7" s="1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56.25" customHeight="1">
      <c r="A8" s="1"/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3" t="s">
        <v>9</v>
      </c>
      <c r="H8" s="13" t="s">
        <v>10</v>
      </c>
      <c r="I8" s="13" t="s">
        <v>11</v>
      </c>
      <c r="J8" s="14" t="s">
        <v>12</v>
      </c>
      <c r="K8" s="1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5.75" customHeight="1">
      <c r="A9" s="16"/>
      <c r="B9" s="17">
        <v>1.927447744E9</v>
      </c>
      <c r="C9" s="17">
        <v>41.0</v>
      </c>
      <c r="D9" s="17">
        <f>B9/C9</f>
        <v>47010920.59</v>
      </c>
      <c r="E9" s="18">
        <v>1.66</v>
      </c>
      <c r="F9" s="17">
        <f>D9/E9</f>
        <v>28319831.68</v>
      </c>
      <c r="G9" s="18">
        <v>19.56</v>
      </c>
      <c r="H9" s="17">
        <v>1449208.83</v>
      </c>
      <c r="I9" s="17">
        <v>32.0</v>
      </c>
      <c r="J9" s="19"/>
      <c r="K9" s="2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5.75" customHeight="1">
      <c r="A10" s="16"/>
      <c r="B10" s="21">
        <f>B9*B5+B9</f>
        <v>2216564906</v>
      </c>
      <c r="C10" s="22">
        <f>B10/D10</f>
        <v>47.15</v>
      </c>
      <c r="D10" s="23">
        <f>$D$9</f>
        <v>47010920.59</v>
      </c>
      <c r="E10" s="24">
        <f>E9</f>
        <v>1.66</v>
      </c>
      <c r="F10" s="23">
        <f t="shared" ref="F10:F12" si="1">$F$9</f>
        <v>28319831.68</v>
      </c>
      <c r="G10" s="24">
        <f t="shared" ref="G10:G13" si="2">$G$9</f>
        <v>19.56</v>
      </c>
      <c r="H10" s="23">
        <f t="shared" ref="H10:H14" si="3">$H$9</f>
        <v>1449208.83</v>
      </c>
      <c r="I10" s="25">
        <f t="shared" ref="I10:I15" si="4">$I$9</f>
        <v>32</v>
      </c>
      <c r="J10" s="26" t="str">
        <f>C8</f>
        <v>Количество клиентов</v>
      </c>
      <c r="K10" s="22">
        <f>C10-C9</f>
        <v>6.15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15.75" customHeight="1">
      <c r="A11" s="16"/>
      <c r="B11" s="21">
        <f t="shared" ref="B11:B16" si="5">$B$10</f>
        <v>2216564906</v>
      </c>
      <c r="C11" s="23">
        <f t="shared" ref="C11:C16" si="6">$C$9</f>
        <v>41</v>
      </c>
      <c r="D11" s="22">
        <f>B11/C11</f>
        <v>54062558.67</v>
      </c>
      <c r="E11" s="24">
        <f>$E$9</f>
        <v>1.66</v>
      </c>
      <c r="F11" s="23">
        <f t="shared" si="1"/>
        <v>28319831.68</v>
      </c>
      <c r="G11" s="24">
        <f t="shared" si="2"/>
        <v>19.56</v>
      </c>
      <c r="H11" s="23">
        <f t="shared" si="3"/>
        <v>1449208.83</v>
      </c>
      <c r="I11" s="25">
        <f t="shared" si="4"/>
        <v>32</v>
      </c>
      <c r="J11" s="26" t="str">
        <f>D8</f>
        <v>LTV</v>
      </c>
      <c r="K11" s="22">
        <f>D11-D9</f>
        <v>7051638.088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15.75" customHeight="1">
      <c r="A12" s="16"/>
      <c r="B12" s="21">
        <f t="shared" si="5"/>
        <v>2216564906</v>
      </c>
      <c r="C12" s="23">
        <f t="shared" si="6"/>
        <v>41</v>
      </c>
      <c r="D12" s="23">
        <f t="shared" ref="D12:D16" si="7">$D$9</f>
        <v>47010920.59</v>
      </c>
      <c r="E12" s="27">
        <f>B12/C12/F12</f>
        <v>1.909</v>
      </c>
      <c r="F12" s="23">
        <f t="shared" si="1"/>
        <v>28319831.68</v>
      </c>
      <c r="G12" s="24">
        <f t="shared" si="2"/>
        <v>19.56</v>
      </c>
      <c r="H12" s="23">
        <f t="shared" si="3"/>
        <v>1449208.83</v>
      </c>
      <c r="I12" s="25">
        <f t="shared" si="4"/>
        <v>32</v>
      </c>
      <c r="J12" s="26" t="str">
        <f>E8</f>
        <v>Количество 
чеков на клиента</v>
      </c>
      <c r="K12" s="27">
        <f>E12-E9</f>
        <v>0.249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15.75" customHeight="1">
      <c r="A13" s="16"/>
      <c r="B13" s="21">
        <f t="shared" si="5"/>
        <v>2216564906</v>
      </c>
      <c r="C13" s="23">
        <f t="shared" si="6"/>
        <v>41</v>
      </c>
      <c r="D13" s="23">
        <f t="shared" si="7"/>
        <v>47010920.59</v>
      </c>
      <c r="E13" s="24">
        <f t="shared" ref="E13:E16" si="8">$E$9</f>
        <v>1.66</v>
      </c>
      <c r="F13" s="22">
        <f>B13/C13/E13</f>
        <v>32567806.43</v>
      </c>
      <c r="G13" s="24">
        <f t="shared" si="2"/>
        <v>19.56</v>
      </c>
      <c r="H13" s="23">
        <f t="shared" si="3"/>
        <v>1449208.83</v>
      </c>
      <c r="I13" s="25">
        <f t="shared" si="4"/>
        <v>32</v>
      </c>
      <c r="J13" s="26" t="str">
        <f>F8</f>
        <v>Средний чек</v>
      </c>
      <c r="K13" s="22">
        <f>F13-F9</f>
        <v>4247974.752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15.75" customHeight="1">
      <c r="A14" s="16"/>
      <c r="B14" s="21">
        <f t="shared" si="5"/>
        <v>2216564906</v>
      </c>
      <c r="C14" s="23">
        <f t="shared" si="6"/>
        <v>41</v>
      </c>
      <c r="D14" s="23">
        <f t="shared" si="7"/>
        <v>47010920.59</v>
      </c>
      <c r="E14" s="24">
        <f t="shared" si="8"/>
        <v>1.66</v>
      </c>
      <c r="F14" s="23">
        <f t="shared" ref="F14:F16" si="9">$F$9</f>
        <v>28319831.68</v>
      </c>
      <c r="G14" s="27">
        <f>B14/C14/E14/H14</f>
        <v>22.4728181</v>
      </c>
      <c r="H14" s="23">
        <f t="shared" si="3"/>
        <v>1449208.83</v>
      </c>
      <c r="I14" s="25">
        <f t="shared" si="4"/>
        <v>32</v>
      </c>
      <c r="J14" s="26" t="str">
        <f>G8</f>
        <v>Средняя глубина чека </v>
      </c>
      <c r="K14" s="27">
        <f>G14-G9</f>
        <v>2.912818103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.75" customHeight="1">
      <c r="A15" s="16"/>
      <c r="B15" s="21">
        <f t="shared" si="5"/>
        <v>2216564906</v>
      </c>
      <c r="C15" s="23">
        <f t="shared" si="6"/>
        <v>41</v>
      </c>
      <c r="D15" s="23">
        <f t="shared" si="7"/>
        <v>47010920.59</v>
      </c>
      <c r="E15" s="24">
        <f t="shared" si="8"/>
        <v>1.66</v>
      </c>
      <c r="F15" s="23">
        <f t="shared" si="9"/>
        <v>28319831.68</v>
      </c>
      <c r="G15" s="24">
        <f t="shared" ref="G15:G16" si="10">$G$9</f>
        <v>19.56</v>
      </c>
      <c r="H15" s="22">
        <f>B15/C15/E15/G16</f>
        <v>1665020.779</v>
      </c>
      <c r="I15" s="25">
        <f t="shared" si="4"/>
        <v>32</v>
      </c>
      <c r="J15" s="26" t="str">
        <f>H8</f>
        <v>Средняя стоимость SKU</v>
      </c>
      <c r="K15" s="22">
        <f>H15-H9</f>
        <v>215811.9486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15.75" customHeight="1">
      <c r="A16" s="16"/>
      <c r="B16" s="21">
        <f t="shared" si="5"/>
        <v>2216564906</v>
      </c>
      <c r="C16" s="23">
        <f t="shared" si="6"/>
        <v>41</v>
      </c>
      <c r="D16" s="23">
        <f t="shared" si="7"/>
        <v>47010920.59</v>
      </c>
      <c r="E16" s="24">
        <f t="shared" si="8"/>
        <v>1.66</v>
      </c>
      <c r="F16" s="23">
        <f t="shared" si="9"/>
        <v>28319831.68</v>
      </c>
      <c r="G16" s="24">
        <f t="shared" si="10"/>
        <v>19.56</v>
      </c>
      <c r="H16" s="23">
        <f>$H$9</f>
        <v>1449208.83</v>
      </c>
      <c r="I16" s="22">
        <f>E12*G12</f>
        <v>37.34004</v>
      </c>
      <c r="J16" s="26" t="s">
        <v>11</v>
      </c>
      <c r="K16" s="22">
        <f>I16-I9</f>
        <v>5.34004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15.75" customHeight="1">
      <c r="A18" s="1"/>
      <c r="B18" s="28" t="s">
        <v>13</v>
      </c>
      <c r="C18" s="29"/>
      <c r="D18" s="29"/>
      <c r="E18" s="30"/>
      <c r="F18" s="29"/>
      <c r="G18" s="29"/>
      <c r="H18" s="29"/>
      <c r="I18" s="3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15.75" customHeight="1">
      <c r="A19" s="1"/>
      <c r="B19" s="31"/>
      <c r="C19" s="13" t="str">
        <f t="shared" ref="C19:H19" si="11">C8</f>
        <v>Количество клиентов</v>
      </c>
      <c r="D19" s="13" t="str">
        <f t="shared" si="11"/>
        <v>LTV</v>
      </c>
      <c r="E19" s="13" t="str">
        <f t="shared" si="11"/>
        <v>Количество 
чеков на клиента</v>
      </c>
      <c r="F19" s="13" t="str">
        <f t="shared" si="11"/>
        <v>Средний чек</v>
      </c>
      <c r="G19" s="13" t="str">
        <f t="shared" si="11"/>
        <v>Средняя глубина чека </v>
      </c>
      <c r="H19" s="13" t="str">
        <f t="shared" si="11"/>
        <v>Средняя стоимость SKU</v>
      </c>
      <c r="I19" s="13" t="s">
        <v>11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15.75" customHeight="1">
      <c r="A20" s="6"/>
      <c r="B20" s="32" t="s">
        <v>14</v>
      </c>
      <c r="C20" s="33">
        <v>1.0</v>
      </c>
      <c r="D20" s="34"/>
      <c r="E20" s="34"/>
      <c r="F20" s="33"/>
      <c r="G20" s="34"/>
      <c r="H20" s="34"/>
      <c r="I20" s="33">
        <v>1.0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5.75" customHeight="1">
      <c r="A21" s="6"/>
      <c r="B21" s="32" t="s">
        <v>15</v>
      </c>
      <c r="C21" s="35">
        <f t="shared" ref="C21:I21" si="12">IF(C20=1,$E$25*C9,0)</f>
        <v>2.967601709</v>
      </c>
      <c r="D21" s="35">
        <f t="shared" si="12"/>
        <v>0</v>
      </c>
      <c r="E21" s="36">
        <f t="shared" si="12"/>
        <v>0</v>
      </c>
      <c r="F21" s="35">
        <f t="shared" si="12"/>
        <v>0</v>
      </c>
      <c r="G21" s="36">
        <f t="shared" si="12"/>
        <v>0</v>
      </c>
      <c r="H21" s="35">
        <f t="shared" si="12"/>
        <v>0</v>
      </c>
      <c r="I21" s="35">
        <f t="shared" si="12"/>
        <v>2.316176943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15.75" customHeight="1">
      <c r="A22" s="1"/>
      <c r="B22" s="37" t="s">
        <v>16</v>
      </c>
      <c r="C22" s="38">
        <f t="shared" ref="C22:I22" si="13">C9+C21</f>
        <v>43.96760171</v>
      </c>
      <c r="D22" s="35">
        <f t="shared" si="13"/>
        <v>47010920.59</v>
      </c>
      <c r="E22" s="36">
        <f t="shared" si="13"/>
        <v>1.66</v>
      </c>
      <c r="F22" s="35">
        <f t="shared" si="13"/>
        <v>28319831.68</v>
      </c>
      <c r="G22" s="36">
        <f t="shared" si="13"/>
        <v>19.56</v>
      </c>
      <c r="H22" s="38">
        <f t="shared" si="13"/>
        <v>1449208.83</v>
      </c>
      <c r="I22" s="38">
        <f t="shared" si="13"/>
        <v>34.31617694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5.75" customHeight="1">
      <c r="A24" s="1"/>
      <c r="B24" s="1"/>
      <c r="C24" s="13" t="s">
        <v>17</v>
      </c>
      <c r="D24" s="13" t="s">
        <v>18</v>
      </c>
      <c r="E24" s="13" t="s">
        <v>19</v>
      </c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5.75" customHeight="1">
      <c r="A25" s="1"/>
      <c r="B25" s="1"/>
      <c r="C25" s="39">
        <f>B10/B9</f>
        <v>1.15</v>
      </c>
      <c r="D25" s="35">
        <v>2.0</v>
      </c>
      <c r="E25" s="40">
        <f>POWER(C25,1/D25)-1</f>
        <v>0.07238052948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</row>
    <row r="29" ht="15.75" customHeight="1">
      <c r="A29" s="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</row>
    <row r="30" ht="15.75" customHeight="1">
      <c r="A30" s="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</row>
    <row r="31" ht="15.75" customHeight="1">
      <c r="A31" s="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</row>
    <row r="32" ht="15.75" customHeight="1">
      <c r="A32" s="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</row>
    <row r="33" ht="15.75" customHeight="1">
      <c r="A33" s="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</row>
    <row r="34" ht="15.75" customHeight="1">
      <c r="A34" s="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</row>
    <row r="35" ht="15.75" customHeight="1">
      <c r="A35" s="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</row>
    <row r="36" ht="15.75" customHeight="1">
      <c r="A36" s="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</row>
    <row r="37" ht="15.75" customHeight="1">
      <c r="A37" s="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</row>
    <row r="38" ht="15.75" customHeight="1">
      <c r="A38" s="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</row>
    <row r="39" ht="15.75" customHeight="1">
      <c r="A39" s="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</row>
    <row r="40" ht="15.75" customHeight="1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</row>
    <row r="41" ht="15.75" customHeight="1">
      <c r="A41" s="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</row>
    <row r="42" ht="15.75" customHeight="1">
      <c r="A42" s="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</row>
    <row r="43" ht="15.75" customHeight="1">
      <c r="A43" s="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</row>
    <row r="44" ht="15.75" customHeight="1">
      <c r="A44" s="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ht="15.75" customHeight="1">
      <c r="A45" s="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ht="15.75" customHeight="1">
      <c r="A46" s="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ht="15.75" customHeight="1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ht="15.75" customHeight="1">
      <c r="A48" s="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ht="15.75" customHeight="1">
      <c r="A49" s="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ht="15.75" customHeight="1">
      <c r="A50" s="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ht="15.75" customHeight="1">
      <c r="A51" s="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ht="15.75" customHeight="1">
      <c r="A52" s="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ht="15.75" customHeight="1">
      <c r="A53" s="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ht="15.75" customHeight="1">
      <c r="A54" s="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</row>
    <row r="55" ht="15.75" customHeight="1">
      <c r="A55" s="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</row>
    <row r="56" ht="15.75" customHeight="1">
      <c r="A56" s="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</row>
    <row r="57" ht="15.75" customHeight="1">
      <c r="A57" s="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</row>
    <row r="58" ht="15.75" customHeight="1">
      <c r="A58" s="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</row>
    <row r="59" ht="15.75" customHeight="1">
      <c r="A59" s="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</row>
    <row r="60" ht="15.75" customHeight="1">
      <c r="A60" s="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</row>
    <row r="61" ht="15.75" customHeight="1">
      <c r="A61" s="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</row>
    <row r="62" ht="15.75" customHeight="1">
      <c r="A62" s="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</row>
    <row r="63" ht="15.75" customHeight="1">
      <c r="A63" s="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</row>
    <row r="64" ht="15.75" customHeight="1">
      <c r="A64" s="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</row>
    <row r="65" ht="15.75" customHeight="1">
      <c r="A65" s="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</row>
    <row r="66" ht="15.75" customHeight="1">
      <c r="A66" s="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</row>
    <row r="67" ht="15.75" customHeight="1">
      <c r="A67" s="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</row>
    <row r="68" ht="15.75" customHeight="1">
      <c r="A68" s="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</row>
    <row r="69" ht="15.75" customHeight="1">
      <c r="A69" s="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</row>
    <row r="70" ht="15.75" customHeight="1">
      <c r="A70" s="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</row>
    <row r="71" ht="15.75" customHeight="1">
      <c r="A71" s="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</row>
    <row r="72" ht="15.75" customHeight="1">
      <c r="A72" s="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</row>
    <row r="73" ht="15.75" customHeight="1">
      <c r="A73" s="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</row>
    <row r="74" ht="15.75" customHeight="1">
      <c r="A74" s="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</row>
    <row r="75" ht="15.75" customHeight="1">
      <c r="A75" s="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</row>
    <row r="76" ht="15.75" customHeight="1">
      <c r="A76" s="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</row>
    <row r="77" ht="15.75" customHeight="1">
      <c r="A77" s="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</row>
    <row r="78" ht="15.75" customHeight="1">
      <c r="A78" s="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</row>
    <row r="79" ht="15.75" customHeight="1">
      <c r="A79" s="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</row>
    <row r="80" ht="15.75" customHeight="1">
      <c r="A80" s="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</row>
    <row r="81" ht="15.75" customHeight="1">
      <c r="A81" s="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</row>
    <row r="82" ht="15.75" customHeight="1">
      <c r="A82" s="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</row>
    <row r="83" ht="15.75" customHeight="1">
      <c r="A83" s="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</row>
    <row r="84" ht="15.75" customHeight="1">
      <c r="A84" s="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</row>
    <row r="85" ht="15.75" customHeight="1">
      <c r="A85" s="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</row>
    <row r="86" ht="15.75" customHeight="1">
      <c r="A86" s="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</row>
    <row r="87" ht="15.75" customHeight="1">
      <c r="A87" s="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</row>
    <row r="88" ht="15.75" customHeight="1">
      <c r="A88" s="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</row>
    <row r="89" ht="15.75" customHeight="1">
      <c r="A89" s="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</row>
    <row r="90" ht="15.75" customHeight="1">
      <c r="A90" s="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</row>
    <row r="91" ht="15.75" customHeight="1">
      <c r="A91" s="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</row>
    <row r="92" ht="15.75" customHeight="1">
      <c r="A92" s="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</row>
    <row r="93" ht="15.75" customHeight="1">
      <c r="A93" s="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</row>
    <row r="94" ht="15.75" customHeight="1">
      <c r="A94" s="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</row>
    <row r="95" ht="15.75" customHeight="1">
      <c r="A95" s="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</row>
    <row r="96" ht="15.75" customHeight="1">
      <c r="A96" s="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</row>
    <row r="97" ht="15.75" customHeight="1">
      <c r="A97" s="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</row>
    <row r="98" ht="15.75" customHeight="1">
      <c r="A98" s="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</row>
    <row r="99" ht="15.75" customHeight="1">
      <c r="A99" s="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</row>
    <row r="100" ht="15.75" customHeight="1">
      <c r="A100" s="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</row>
    <row r="101" ht="15.75" customHeight="1">
      <c r="A101" s="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</row>
    <row r="102" ht="15.75" customHeight="1">
      <c r="A102" s="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</row>
    <row r="103" ht="15.75" customHeight="1">
      <c r="A103" s="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</row>
    <row r="104" ht="15.75" customHeight="1">
      <c r="A104" s="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</row>
    <row r="105" ht="15.75" customHeight="1">
      <c r="A105" s="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</row>
    <row r="106" ht="15.75" customHeight="1">
      <c r="A106" s="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</row>
    <row r="107" ht="15.75" customHeight="1">
      <c r="A107" s="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</row>
    <row r="108" ht="15.75" customHeight="1">
      <c r="A108" s="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</row>
    <row r="109" ht="15.75" customHeight="1">
      <c r="A109" s="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</row>
    <row r="110" ht="15.75" customHeight="1">
      <c r="A110" s="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</row>
    <row r="111" ht="15.75" customHeight="1">
      <c r="A111" s="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</row>
    <row r="112" ht="15.75" customHeight="1">
      <c r="A112" s="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</row>
    <row r="113" ht="15.75" customHeight="1">
      <c r="A113" s="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</row>
    <row r="114" ht="15.75" customHeight="1">
      <c r="A114" s="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</row>
    <row r="115" ht="15.75" customHeight="1">
      <c r="A115" s="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</row>
    <row r="116" ht="15.75" customHeight="1">
      <c r="A116" s="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</row>
    <row r="117" ht="15.75" customHeight="1">
      <c r="A117" s="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</row>
    <row r="118" ht="15.75" customHeight="1">
      <c r="A118" s="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</row>
    <row r="119" ht="15.75" customHeight="1">
      <c r="A119" s="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</row>
    <row r="120" ht="15.75" customHeight="1">
      <c r="A120" s="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</row>
    <row r="121" ht="15.75" customHeight="1">
      <c r="A121" s="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</row>
    <row r="122" ht="15.75" customHeight="1">
      <c r="A122" s="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</row>
    <row r="123" ht="15.75" customHeight="1">
      <c r="A123" s="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</row>
    <row r="124" ht="15.75" customHeight="1">
      <c r="A124" s="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</row>
    <row r="125" ht="15.75" customHeight="1">
      <c r="A125" s="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</row>
    <row r="126" ht="15.75" customHeight="1">
      <c r="A126" s="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</row>
    <row r="127" ht="15.75" customHeight="1">
      <c r="A127" s="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</row>
    <row r="128" ht="15.75" customHeight="1">
      <c r="A128" s="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</row>
    <row r="129" ht="15.75" customHeight="1">
      <c r="A129" s="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</row>
    <row r="130" ht="15.75" customHeight="1">
      <c r="A130" s="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</row>
    <row r="131" ht="15.75" customHeight="1">
      <c r="A131" s="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</row>
    <row r="132" ht="15.75" customHeight="1">
      <c r="A132" s="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</row>
    <row r="133" ht="15.75" customHeight="1">
      <c r="A133" s="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</row>
    <row r="134" ht="15.75" customHeight="1">
      <c r="A134" s="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</row>
    <row r="135" ht="15.75" customHeight="1">
      <c r="A135" s="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</row>
    <row r="136" ht="15.75" customHeight="1">
      <c r="A136" s="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</row>
    <row r="137" ht="15.75" customHeight="1">
      <c r="A137" s="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</row>
    <row r="138" ht="15.75" customHeight="1">
      <c r="A138" s="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</row>
    <row r="139" ht="15.75" customHeight="1">
      <c r="A139" s="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</row>
    <row r="140" ht="15.75" customHeight="1">
      <c r="A140" s="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</row>
    <row r="141" ht="15.75" customHeight="1">
      <c r="A141" s="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</row>
    <row r="142" ht="15.75" customHeight="1">
      <c r="A142" s="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</row>
    <row r="143" ht="15.75" customHeight="1">
      <c r="A143" s="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</row>
    <row r="144" ht="15.75" customHeight="1">
      <c r="A144" s="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</row>
    <row r="145" ht="15.75" customHeight="1">
      <c r="A145" s="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</row>
    <row r="146" ht="15.75" customHeight="1">
      <c r="A146" s="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</row>
    <row r="147" ht="15.75" customHeight="1">
      <c r="A147" s="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</row>
    <row r="148" ht="15.75" customHeight="1">
      <c r="A148" s="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</row>
    <row r="149" ht="15.75" customHeight="1">
      <c r="A149" s="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</row>
    <row r="150" ht="15.75" customHeight="1">
      <c r="A150" s="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</row>
    <row r="151" ht="15.75" customHeight="1">
      <c r="A151" s="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</row>
    <row r="152" ht="15.75" customHeight="1">
      <c r="A152" s="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</row>
    <row r="153" ht="15.75" customHeight="1">
      <c r="A153" s="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</row>
    <row r="154" ht="15.75" customHeight="1">
      <c r="A154" s="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</row>
    <row r="155" ht="15.75" customHeight="1">
      <c r="A155" s="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</row>
    <row r="156" ht="15.75" customHeight="1">
      <c r="A156" s="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</row>
    <row r="157" ht="15.75" customHeight="1">
      <c r="A157" s="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</row>
    <row r="158" ht="15.75" customHeight="1">
      <c r="A158" s="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</row>
    <row r="159" ht="15.75" customHeight="1">
      <c r="A159" s="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</row>
    <row r="160" ht="15.75" customHeight="1">
      <c r="A160" s="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</row>
    <row r="161" ht="15.75" customHeight="1">
      <c r="A161" s="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</row>
    <row r="162" ht="15.75" customHeight="1">
      <c r="A162" s="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</row>
    <row r="163" ht="15.75" customHeight="1">
      <c r="A163" s="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</row>
    <row r="164" ht="15.75" customHeight="1">
      <c r="A164" s="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</row>
    <row r="165" ht="15.75" customHeight="1">
      <c r="A165" s="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</row>
    <row r="166" ht="15.75" customHeight="1">
      <c r="A166" s="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</row>
    <row r="167" ht="15.75" customHeight="1">
      <c r="A167" s="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</row>
    <row r="168" ht="15.75" customHeight="1">
      <c r="A168" s="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</row>
    <row r="169" ht="15.75" customHeight="1">
      <c r="A169" s="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</row>
    <row r="170" ht="15.75" customHeight="1">
      <c r="A170" s="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</row>
    <row r="171" ht="15.75" customHeight="1">
      <c r="A171" s="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</row>
    <row r="172" ht="15.75" customHeight="1">
      <c r="A172" s="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</row>
    <row r="173" ht="15.75" customHeight="1">
      <c r="A173" s="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</row>
    <row r="174" ht="15.75" customHeight="1">
      <c r="A174" s="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</row>
    <row r="175" ht="15.75" customHeight="1">
      <c r="A175" s="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</row>
    <row r="176" ht="15.75" customHeight="1">
      <c r="A176" s="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</row>
    <row r="177" ht="15.75" customHeight="1">
      <c r="A177" s="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</row>
    <row r="178" ht="15.75" customHeight="1">
      <c r="A178" s="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</row>
    <row r="179" ht="15.75" customHeight="1">
      <c r="A179" s="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</row>
    <row r="180" ht="15.75" customHeight="1">
      <c r="A180" s="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</row>
    <row r="181" ht="15.75" customHeight="1">
      <c r="A181" s="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</row>
    <row r="182" ht="15.75" customHeight="1">
      <c r="A182" s="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</row>
    <row r="183" ht="15.75" customHeight="1">
      <c r="A183" s="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</row>
    <row r="184" ht="15.75" customHeight="1">
      <c r="A184" s="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</row>
    <row r="185" ht="15.75" customHeight="1">
      <c r="A185" s="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</row>
    <row r="186" ht="15.75" customHeight="1">
      <c r="A186" s="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</row>
    <row r="187" ht="15.75" customHeight="1">
      <c r="A187" s="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</row>
    <row r="188" ht="15.75" customHeight="1">
      <c r="A188" s="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</row>
    <row r="189" ht="15.75" customHeight="1">
      <c r="A189" s="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</row>
    <row r="190" ht="15.75" customHeight="1">
      <c r="A190" s="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</row>
    <row r="191" ht="15.75" customHeight="1">
      <c r="A191" s="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</row>
    <row r="192" ht="15.75" customHeight="1">
      <c r="A192" s="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</row>
    <row r="193" ht="15.75" customHeight="1">
      <c r="A193" s="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</row>
    <row r="194" ht="15.75" customHeight="1">
      <c r="A194" s="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</row>
    <row r="195" ht="15.75" customHeight="1">
      <c r="A195" s="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</row>
    <row r="196" ht="15.75" customHeight="1">
      <c r="A196" s="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</row>
    <row r="197" ht="15.75" customHeight="1">
      <c r="A197" s="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</row>
    <row r="198" ht="15.75" customHeight="1">
      <c r="A198" s="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</row>
    <row r="199" ht="15.75" customHeight="1">
      <c r="A199" s="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</row>
    <row r="200" ht="15.75" customHeight="1">
      <c r="A200" s="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</row>
    <row r="201" ht="15.75" customHeight="1">
      <c r="A201" s="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</row>
    <row r="202" ht="15.75" customHeight="1">
      <c r="A202" s="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</row>
    <row r="203" ht="15.75" customHeight="1">
      <c r="A203" s="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</row>
    <row r="204" ht="15.75" customHeight="1">
      <c r="A204" s="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</row>
    <row r="205" ht="15.75" customHeight="1">
      <c r="A205" s="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</row>
    <row r="206" ht="15.75" customHeight="1">
      <c r="A206" s="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</row>
    <row r="207" ht="15.75" customHeight="1">
      <c r="A207" s="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</row>
    <row r="208" ht="15.75" customHeight="1">
      <c r="A208" s="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</row>
    <row r="209" ht="15.75" customHeight="1">
      <c r="A209" s="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</row>
    <row r="210" ht="15.75" customHeight="1">
      <c r="A210" s="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</row>
    <row r="211" ht="15.75" customHeight="1">
      <c r="A211" s="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</row>
    <row r="212" ht="15.75" customHeight="1">
      <c r="A212" s="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</row>
    <row r="213" ht="15.75" customHeight="1">
      <c r="A213" s="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</row>
    <row r="214" ht="15.75" customHeight="1">
      <c r="A214" s="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</row>
    <row r="215" ht="15.75" customHeight="1">
      <c r="A215" s="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</row>
    <row r="216" ht="15.75" customHeight="1">
      <c r="A216" s="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</row>
    <row r="217" ht="15.75" customHeight="1">
      <c r="A217" s="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</row>
    <row r="218" ht="15.75" customHeight="1">
      <c r="A218" s="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</row>
    <row r="219" ht="15.75" customHeight="1">
      <c r="A219" s="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</row>
    <row r="220" ht="15.75" customHeight="1">
      <c r="A220" s="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</row>
    <row r="221" ht="15.75" customHeight="1">
      <c r="A221" s="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</row>
    <row r="222" ht="15.75" customHeight="1">
      <c r="A222" s="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</row>
    <row r="223" ht="15.75" customHeight="1">
      <c r="A223" s="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</row>
    <row r="224" ht="15.75" customHeight="1">
      <c r="A224" s="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</row>
    <row r="225" ht="15.75" customHeight="1">
      <c r="A225" s="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J8:K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2025-08-11T15:55:27Z</dcterms:created>
  <dc:creator>Gena Bukin</dc:creator>
</cp:coreProperties>
</file>